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activeTab="2"/>
  </bookViews>
  <sheets>
    <sheet name="Tabelle1" sheetId="1" r:id="rId1"/>
    <sheet name="Tabelle2" sheetId="2" r:id="rId2"/>
    <sheet name="Tabelle3" sheetId="3" r:id="rId3"/>
    <sheet name="Tabelle4" sheetId="4" r:id="rId4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7" i="3" l="1"/>
  <c r="Q6" i="3"/>
  <c r="Q5" i="3"/>
  <c r="Q4" i="3"/>
  <c r="Q3" i="3"/>
  <c r="C5" i="2"/>
  <c r="D8" i="2" l="1"/>
  <c r="D9" i="2" s="1"/>
  <c r="C8" i="2"/>
  <c r="C9" i="2" s="1"/>
  <c r="C7" i="2"/>
  <c r="B8" i="2"/>
  <c r="B9" i="2" s="1"/>
  <c r="D7" i="2"/>
  <c r="D10" i="2" s="1"/>
  <c r="B7" i="2"/>
  <c r="B10" i="2" s="1"/>
  <c r="D5" i="2"/>
  <c r="B5" i="2"/>
  <c r="C10" i="2" l="1"/>
  <c r="T4" i="1"/>
  <c r="T3" i="1"/>
</calcChain>
</file>

<file path=xl/sharedStrings.xml><?xml version="1.0" encoding="utf-8"?>
<sst xmlns="http://schemas.openxmlformats.org/spreadsheetml/2006/main" count="47" uniqueCount="42">
  <si>
    <t>Pro Monat</t>
  </si>
  <si>
    <t>Alt</t>
  </si>
  <si>
    <t xml:space="preserve">Neu </t>
  </si>
  <si>
    <t>Taschengeld</t>
  </si>
  <si>
    <t>Kino Besuch</t>
  </si>
  <si>
    <t>Eis</t>
  </si>
  <si>
    <t>Blümchen</t>
  </si>
  <si>
    <t>End Betrag</t>
  </si>
  <si>
    <t>Neuer Mitarbeiter</t>
  </si>
  <si>
    <t>Beispiel 1</t>
  </si>
  <si>
    <t>Gehalt</t>
  </si>
  <si>
    <t>Neuer Jahresumsatz</t>
  </si>
  <si>
    <t>Neuer Auftrag</t>
  </si>
  <si>
    <t>Monatliche Fixkosten</t>
  </si>
  <si>
    <t>Jährliche Fixkosten</t>
  </si>
  <si>
    <t>Jährliche Gewinn</t>
  </si>
  <si>
    <t>Ja</t>
  </si>
  <si>
    <t xml:space="preserve">Ja </t>
  </si>
  <si>
    <t>Klasse</t>
  </si>
  <si>
    <t>Mathe</t>
  </si>
  <si>
    <t>Englisch</t>
  </si>
  <si>
    <t>Deutsch</t>
  </si>
  <si>
    <t>Latein/Französich</t>
  </si>
  <si>
    <t>Biologie</t>
  </si>
  <si>
    <t>Erdkunde</t>
  </si>
  <si>
    <t>Kunst</t>
  </si>
  <si>
    <t>Musik</t>
  </si>
  <si>
    <t>Sport</t>
  </si>
  <si>
    <t>Religion/PPL</t>
  </si>
  <si>
    <t>WP</t>
  </si>
  <si>
    <t>Physik</t>
  </si>
  <si>
    <t>Geschichte</t>
  </si>
  <si>
    <t>Durchschnitt</t>
  </si>
  <si>
    <t>5.</t>
  </si>
  <si>
    <t>6.</t>
  </si>
  <si>
    <t>7.</t>
  </si>
  <si>
    <t>8.</t>
  </si>
  <si>
    <t>9.</t>
  </si>
  <si>
    <t>Chemie</t>
  </si>
  <si>
    <t>Beispiel 2</t>
  </si>
  <si>
    <t>Beispiel 3</t>
  </si>
  <si>
    <t>Handy Karte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</si>
</sst>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4" xfId="0" applyBorder="1" applyAlignment="1">
      <alignment horizontal="center"/>
    </xf>
    <xf numFmtId="6" fontId="0" fillId="0" borderId="5" xfId="0" applyNumberFormat="1" applyBorder="1" applyAlignment="1">
      <alignment horizontal="center"/>
    </xf>
    <xf numFmtId="6" fontId="0" fillId="0" borderId="4" xfId="0" applyNumberFormat="1" applyBorder="1" applyAlignment="1">
      <alignment horizontal="center"/>
    </xf>
    <xf numFmtId="6" fontId="0" fillId="0" borderId="6" xfId="0" applyNumberFormat="1" applyBorder="1" applyAlignment="1">
      <alignment horizontal="center"/>
    </xf>
    <xf numFmtId="6" fontId="0" fillId="0" borderId="3" xfId="0" applyNumberFormat="1" applyBorder="1" applyAlignment="1">
      <alignment horizontal="center"/>
    </xf>
    <xf numFmtId="0" fontId="0" fillId="0" borderId="4" xfId="0" applyBorder="1"/>
    <xf numFmtId="0" fontId="0" fillId="0" borderId="6" xfId="0" applyBorder="1" applyAlignment="1">
      <alignment horizontal="center"/>
    </xf>
    <xf numFmtId="8" fontId="0" fillId="0" borderId="6" xfId="0" applyNumberFormat="1" applyBorder="1" applyAlignment="1">
      <alignment horizontal="center"/>
    </xf>
    <xf numFmtId="44" fontId="0" fillId="0" borderId="6" xfId="1" applyFont="1" applyBorder="1" applyAlignment="1">
      <alignment horizontal="center"/>
    </xf>
    <xf numFmtId="0" fontId="0" fillId="0" borderId="5" xfId="0" applyBorder="1"/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8" fontId="0" fillId="0" borderId="3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8" fontId="0" fillId="0" borderId="6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3" xfId="0" applyNumberFormat="1" applyBorder="1" applyAlignment="1">
      <alignment vertical="center"/>
    </xf>
    <xf numFmtId="0" fontId="0" fillId="0" borderId="7" xfId="0" applyBorder="1" applyAlignment="1">
      <alignment horizontal="center"/>
    </xf>
    <xf numFmtId="0" fontId="0" fillId="0" borderId="0" xfId="0" applyBorder="1"/>
    <xf numFmtId="0" fontId="0" fillId="0" borderId="3" xfId="0" applyBorder="1" applyAlignment="1">
      <alignment horizontal="center"/>
    </xf>
    <xf numFmtId="0" fontId="0" fillId="0" borderId="7" xfId="0" applyBorder="1"/>
    <xf numFmtId="0" fontId="0" fillId="0" borderId="6" xfId="0" applyBorder="1"/>
    <xf numFmtId="0" fontId="0" fillId="0" borderId="8" xfId="0" applyBorder="1"/>
    <xf numFmtId="0" fontId="0" fillId="0" borderId="3" xfId="0" applyBorder="1"/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1" fillId="2" borderId="6" xfId="2" applyBorder="1" applyAlignment="1">
      <alignment horizontal="center"/>
    </xf>
    <xf numFmtId="2" fontId="0" fillId="0" borderId="0" xfId="0" applyNumberFormat="1"/>
    <xf numFmtId="2" fontId="1" fillId="2" borderId="6" xfId="2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</cellXfs>
  <cellStyles count="3">
    <cellStyle name="20 % - Akzent2" xfId="2" builtinId="34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Diagrammtitel Alt</a:t>
            </a:r>
          </a:p>
        </c:rich>
      </c:tx>
      <c:layout>
        <c:manualLayout>
          <c:xMode val="edge"/>
          <c:yMode val="edge"/>
          <c:x val="0.28547222222222224"/>
          <c:y val="2.314814814814814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E6C-429B-9330-2B3EEB516FA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E6C-429B-9330-2B3EEB516FA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E6C-429B-9330-2B3EEB516FA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E6C-429B-9330-2B3EEB516FA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E6C-429B-9330-2B3EEB516F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(Tabelle1!$T$2,Tabelle1!$U$2,Tabelle1!$V$2,Tabelle1!$W$2,Tabelle1!$X$2)</c:f>
              <c:strCache>
                <c:ptCount val="5"/>
                <c:pt idx="0">
                  <c:v>End Betrag</c:v>
                </c:pt>
                <c:pt idx="1">
                  <c:v>Handy Karte</c:v>
                </c:pt>
                <c:pt idx="2">
                  <c:v>Blümchen</c:v>
                </c:pt>
                <c:pt idx="3">
                  <c:v>Eis</c:v>
                </c:pt>
                <c:pt idx="4">
                  <c:v>Kino Besuch</c:v>
                </c:pt>
              </c:strCache>
            </c:strRef>
          </c:cat>
          <c:val>
            <c:numRef>
              <c:f>(Tabelle1!$T$3,Tabelle1!$U$3,Tabelle1!$V$3,Tabelle1!$W$3,Tabelle1!$X$3)</c:f>
              <c:numCache>
                <c:formatCode>_("€"* #,##0.00_);_("€"* \(#,##0.00\);_("€"* "-"??_);_(@_)</c:formatCode>
                <c:ptCount val="5"/>
                <c:pt idx="0" formatCode="&quot;€&quot;#,##0.00_);[Red]\(&quot;€&quot;#,##0.00\)">
                  <c:v>17.5</c:v>
                </c:pt>
                <c:pt idx="1">
                  <c:v>9.5</c:v>
                </c:pt>
                <c:pt idx="2" formatCode="&quot;€&quot;#,##0_);[Red]\(&quot;€&quot;#,##0\)">
                  <c:v>10</c:v>
                </c:pt>
                <c:pt idx="3" formatCode="&quot;€&quot;#,##0_);[Red]\(&quot;€&quot;#,##0\)">
                  <c:v>2</c:v>
                </c:pt>
                <c:pt idx="4" formatCode="&quot;€&quot;#,##0_);[Red]\(&quot;€&quot;#,##0\)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151-4DFD-8A75-33F8C61E861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Diagrammtitel Neu</a:t>
            </a:r>
          </a:p>
        </c:rich>
      </c:tx>
      <c:layout>
        <c:manualLayout>
          <c:xMode val="edge"/>
          <c:yMode val="edge"/>
          <c:x val="0.25581933508311461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B01-454F-B820-A228EC6B2A7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B01-454F-B820-A228EC6B2A7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1B01-454F-B820-A228EC6B2A7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1B01-454F-B820-A228EC6B2A7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1B01-454F-B820-A228EC6B2A7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(Tabelle1!$T$2,Tabelle1!$U$2,Tabelle1!$V$2,Tabelle1!$W$2,Tabelle1!$X$2)</c:f>
              <c:strCache>
                <c:ptCount val="5"/>
                <c:pt idx="0">
                  <c:v>End Betrag</c:v>
                </c:pt>
                <c:pt idx="1">
                  <c:v>Handy Karte</c:v>
                </c:pt>
                <c:pt idx="2">
                  <c:v>Blümchen</c:v>
                </c:pt>
                <c:pt idx="3">
                  <c:v>Eis</c:v>
                </c:pt>
                <c:pt idx="4">
                  <c:v>Kino Besuch</c:v>
                </c:pt>
              </c:strCache>
            </c:strRef>
          </c:cat>
          <c:val>
            <c:numRef>
              <c:f>(Tabelle1!$T$4,Tabelle1!$U$4,Tabelle1!$V$4,Tabelle1!$W$4,Tabelle1!$X$4)</c:f>
              <c:numCache>
                <c:formatCode>_("€"* #,##0.00_);_("€"* \(#,##0.00\);_("€"* "-"??_);_(@_)</c:formatCode>
                <c:ptCount val="5"/>
                <c:pt idx="0" formatCode="&quot;€&quot;#,##0_);[Red]\(&quot;€&quot;#,##0\)">
                  <c:v>22.5</c:v>
                </c:pt>
                <c:pt idx="1">
                  <c:v>9.5</c:v>
                </c:pt>
                <c:pt idx="2" formatCode="&quot;€&quot;#,##0_);[Red]\(&quot;€&quot;#,##0\)">
                  <c:v>10</c:v>
                </c:pt>
                <c:pt idx="3" formatCode="&quot;€&quot;#,##0_);[Red]\(&quot;€&quot;#,##0\)">
                  <c:v>2</c:v>
                </c:pt>
                <c:pt idx="4" formatCode="&quot;€&quot;#,##0_);[Red]\(&quot;€&quot;#,##0\)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BD1-488C-8F97-CA7D9052769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de-DE"/>
              <a:t>Aufgabe</a:t>
            </a:r>
            <a:r>
              <a:rPr lang="de-DE" baseline="0"/>
              <a:t> 3</a:t>
            </a:r>
            <a:endParaRPr lang="de-DE"/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Tabelle2!$B$2</c:f>
              <c:strCache>
                <c:ptCount val="1"/>
                <c:pt idx="0">
                  <c:v>Beispiel 1</c:v>
                </c:pt>
              </c:strCache>
            </c:strRef>
          </c:tx>
          <c:invertIfNegative val="0"/>
          <c:cat>
            <c:strRef>
              <c:f>Tabelle2!$A$3:$A$10</c:f>
              <c:strCache>
                <c:ptCount val="8"/>
                <c:pt idx="0">
                  <c:v>Neuer Mitarbeiter</c:v>
                </c:pt>
                <c:pt idx="1">
                  <c:v>Gehalt</c:v>
                </c:pt>
                <c:pt idx="2">
                  <c:v>Neuer Jahresumsatz</c:v>
                </c:pt>
                <c:pt idx="3">
                  <c:v>Neuer Auftrag</c:v>
                </c:pt>
                <c:pt idx="4">
                  <c:v>Neuer Jahresumsatz</c:v>
                </c:pt>
                <c:pt idx="5">
                  <c:v>Monatliche Fixkosten</c:v>
                </c:pt>
                <c:pt idx="6">
                  <c:v>Jährliche Fixkosten</c:v>
                </c:pt>
                <c:pt idx="7">
                  <c:v>Jährliche Gewinn</c:v>
                </c:pt>
              </c:strCache>
            </c:strRef>
          </c:cat>
          <c:val>
            <c:numRef>
              <c:f>Tabelle2!$B$3:$B$10</c:f>
              <c:numCache>
                <c:formatCode>"€"#,##0.00_);[Red]\("€"#,##0.00\)</c:formatCode>
                <c:ptCount val="8"/>
                <c:pt idx="0" formatCode="General">
                  <c:v>0</c:v>
                </c:pt>
                <c:pt idx="1">
                  <c:v>3800</c:v>
                </c:pt>
                <c:pt idx="2" formatCode="#,##0.00\ &quot;€&quot;">
                  <c:v>210000</c:v>
                </c:pt>
                <c:pt idx="3" formatCode="General">
                  <c:v>0</c:v>
                </c:pt>
                <c:pt idx="4" formatCode="#,##0.00\ &quot;€&quot;">
                  <c:v>300000</c:v>
                </c:pt>
                <c:pt idx="5" formatCode="#,##0.00\ &quot;€&quot;">
                  <c:v>13800</c:v>
                </c:pt>
                <c:pt idx="6" formatCode="#,##0.00\ &quot;€&quot;">
                  <c:v>165600</c:v>
                </c:pt>
                <c:pt idx="7" formatCode="#,##0.00\ &quot;€&quot;">
                  <c:v>134400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9CC-4592-B2D3-159F936579ED}"/>
            </c:ext>
          </c:extLst>
        </c:ser>
        <c:ser>
          <c:idx val="1"/>
          <c:order val="1"/>
          <c:tx>
            <c:strRef>
              <c:f>Tabelle2!$C$2</c:f>
              <c:strCache>
                <c:ptCount val="1"/>
                <c:pt idx="0">
                  <c:v>Beispiel 2</c:v>
                </c:pt>
              </c:strCache>
            </c:strRef>
          </c:tx>
          <c:invertIfNegative val="0"/>
          <c:cat>
            <c:strRef>
              <c:f>Tabelle2!$A$3:$A$10</c:f>
              <c:strCache>
                <c:ptCount val="8"/>
                <c:pt idx="0">
                  <c:v>Neuer Mitarbeiter</c:v>
                </c:pt>
                <c:pt idx="1">
                  <c:v>Gehalt</c:v>
                </c:pt>
                <c:pt idx="2">
                  <c:v>Neuer Jahresumsatz</c:v>
                </c:pt>
                <c:pt idx="3">
                  <c:v>Neuer Auftrag</c:v>
                </c:pt>
                <c:pt idx="4">
                  <c:v>Neuer Jahresumsatz</c:v>
                </c:pt>
                <c:pt idx="5">
                  <c:v>Monatliche Fixkosten</c:v>
                </c:pt>
                <c:pt idx="6">
                  <c:v>Jährliche Fixkosten</c:v>
                </c:pt>
                <c:pt idx="7">
                  <c:v>Jährliche Gewinn</c:v>
                </c:pt>
              </c:strCache>
            </c:strRef>
          </c:cat>
          <c:val>
            <c:numRef>
              <c:f>Tabelle2!$C$3:$C$10</c:f>
              <c:numCache>
                <c:formatCode>"€"#,##0.00_);[Red]\("€"#,##0.00\)</c:formatCode>
                <c:ptCount val="8"/>
                <c:pt idx="0" formatCode="General">
                  <c:v>0</c:v>
                </c:pt>
                <c:pt idx="1">
                  <c:v>4000</c:v>
                </c:pt>
                <c:pt idx="2" formatCode="#,##0.00\ &quot;€&quot;">
                  <c:v>200000</c:v>
                </c:pt>
                <c:pt idx="3" formatCode="General">
                  <c:v>0</c:v>
                </c:pt>
                <c:pt idx="4" formatCode="#,##0.00\ &quot;€&quot;">
                  <c:v>200000</c:v>
                </c:pt>
                <c:pt idx="5" formatCode="#,##0.00\ &quot;€&quot;">
                  <c:v>10000</c:v>
                </c:pt>
                <c:pt idx="6" formatCode="#,##0.00\ &quot;€&quot;">
                  <c:v>120000</c:v>
                </c:pt>
                <c:pt idx="7" formatCode="#,##0.00\ &quot;€&quot;">
                  <c:v>80000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9CC-4592-B2D3-159F936579ED}"/>
            </c:ext>
          </c:extLst>
        </c:ser>
        <c:ser>
          <c:idx val="2"/>
          <c:order val="2"/>
          <c:tx>
            <c:strRef>
              <c:f>Tabelle2!$D$2</c:f>
              <c:strCache>
                <c:ptCount val="1"/>
                <c:pt idx="0">
                  <c:v>Beispiel 3</c:v>
                </c:pt>
              </c:strCache>
            </c:strRef>
          </c:tx>
          <c:invertIfNegative val="0"/>
          <c:cat>
            <c:strRef>
              <c:f>Tabelle2!$A$3:$A$10</c:f>
              <c:strCache>
                <c:ptCount val="8"/>
                <c:pt idx="0">
                  <c:v>Neuer Mitarbeiter</c:v>
                </c:pt>
                <c:pt idx="1">
                  <c:v>Gehalt</c:v>
                </c:pt>
                <c:pt idx="2">
                  <c:v>Neuer Jahresumsatz</c:v>
                </c:pt>
                <c:pt idx="3">
                  <c:v>Neuer Auftrag</c:v>
                </c:pt>
                <c:pt idx="4">
                  <c:v>Neuer Jahresumsatz</c:v>
                </c:pt>
                <c:pt idx="5">
                  <c:v>Monatliche Fixkosten</c:v>
                </c:pt>
                <c:pt idx="6">
                  <c:v>Jährliche Fixkosten</c:v>
                </c:pt>
                <c:pt idx="7">
                  <c:v>Jährliche Gewinn</c:v>
                </c:pt>
              </c:strCache>
            </c:strRef>
          </c:cat>
          <c:val>
            <c:numRef>
              <c:f>Tabelle2!$D$3:$D$10</c:f>
              <c:numCache>
                <c:formatCode>"€"#,##0.00_);[Red]\("€"#,##0.00\)</c:formatCode>
                <c:ptCount val="8"/>
                <c:pt idx="0" formatCode="General">
                  <c:v>0</c:v>
                </c:pt>
                <c:pt idx="1">
                  <c:v>4200</c:v>
                </c:pt>
                <c:pt idx="2" formatCode="#,##0.00\ &quot;€&quot;">
                  <c:v>210000</c:v>
                </c:pt>
                <c:pt idx="3" formatCode="General">
                  <c:v>0</c:v>
                </c:pt>
                <c:pt idx="4" formatCode="#,##0.00\ &quot;€&quot;">
                  <c:v>300000</c:v>
                </c:pt>
                <c:pt idx="5" formatCode="#,##0.00\ &quot;€&quot;">
                  <c:v>14200</c:v>
                </c:pt>
                <c:pt idx="6" formatCode="#,##0.00\ &quot;€&quot;">
                  <c:v>170400</c:v>
                </c:pt>
                <c:pt idx="7" formatCode="#,##0.00\ &quot;€&quot;">
                  <c:v>129600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9CC-4592-B2D3-159F93657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6669440"/>
        <c:axId val="176670976"/>
      </c:barChart>
      <c:catAx>
        <c:axId val="1766694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de-DE"/>
          </a:p>
        </c:txPr>
        <c:crossAx val="176670976"/>
        <c:crosses val="autoZero"/>
        <c:auto val="1"/>
        <c:lblAlgn val="ctr"/>
        <c:lblOffset val="100"/>
        <c:noMultiLvlLbl val="0"/>
      </c:catAx>
      <c:valAx>
        <c:axId val="176670976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de-DE"/>
          </a:p>
        </c:txPr>
        <c:crossAx val="1766694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4.5425546806649141E-2"/>
          <c:y val="0.885661953803629"/>
          <c:w val="0.39803779527559058"/>
          <c:h val="8.2429220014048496E-2"/>
        </c:manualLayout>
      </c:layout>
      <c:overlay val="0"/>
      <c:txPr>
        <a:bodyPr rot="0" vert="horz"/>
        <a:lstStyle/>
        <a:p>
          <a:pPr>
            <a:defRPr/>
          </a:pPr>
          <a:endParaRPr lang="de-DE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Klassen</a:t>
            </a:r>
          </a:p>
        </c:rich>
      </c:tx>
      <c:layout>
        <c:manualLayout>
          <c:xMode val="edge"/>
          <c:yMode val="edge"/>
          <c:x val="2.9788416697478393E-2"/>
          <c:y val="9.900990099009901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3837658204647179E-2"/>
          <c:y val="0.14689108910891088"/>
          <c:w val="0.79600197208235057"/>
          <c:h val="0.7612345833008498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Tabelle3!$Q$2</c:f>
              <c:strCache>
                <c:ptCount val="1"/>
                <c:pt idx="0">
                  <c:v>Durchschnitt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(Tabelle3!$B$3,Tabelle3!$B$4,Tabelle3!$B$5,Tabelle3!$B$6,Tabelle3!$B$7)</c:f>
              <c:strCache>
                <c:ptCount val="5"/>
                <c:pt idx="0">
                  <c:v>5.</c:v>
                </c:pt>
                <c:pt idx="1">
                  <c:v>6.</c:v>
                </c:pt>
                <c:pt idx="2">
                  <c:v>7.</c:v>
                </c:pt>
                <c:pt idx="3">
                  <c:v>8.</c:v>
                </c:pt>
                <c:pt idx="4">
                  <c:v>9.</c:v>
                </c:pt>
              </c:strCache>
            </c:strRef>
          </c:cat>
          <c:val>
            <c:numRef>
              <c:f>(Tabelle3!$Q$3,Tabelle3!$Q$4,Tabelle3!$Q$5,Tabelle3!$Q$6,Tabelle3!$Q$7)</c:f>
              <c:numCache>
                <c:formatCode>0.00</c:formatCode>
                <c:ptCount val="5"/>
                <c:pt idx="0">
                  <c:v>2.3333333333333335</c:v>
                </c:pt>
                <c:pt idx="1">
                  <c:v>2.8</c:v>
                </c:pt>
                <c:pt idx="2">
                  <c:v>2.8888888888888888</c:v>
                </c:pt>
                <c:pt idx="3">
                  <c:v>2.7</c:v>
                </c:pt>
                <c:pt idx="4">
                  <c:v>2.1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BC-4478-844D-A1CA0C99F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7417856"/>
        <c:axId val="137419392"/>
      </c:barChart>
      <c:catAx>
        <c:axId val="1374178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7419392"/>
        <c:crosses val="autoZero"/>
        <c:auto val="1"/>
        <c:lblAlgn val="ctr"/>
        <c:lblOffset val="100"/>
        <c:noMultiLvlLbl val="0"/>
      </c:catAx>
      <c:valAx>
        <c:axId val="137419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741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533400</xdr:colOff>
      <xdr:row>4</xdr:row>
      <xdr:rowOff>176212</xdr:rowOff>
    </xdr:from>
    <xdr:to>
      <xdr:col>25</xdr:col>
      <xdr:colOff>533400</xdr:colOff>
      <xdr:row>19</xdr:row>
      <xdr:rowOff>61912</xdr:rowOff>
    </xdr:to>
    <xdr:graphicFrame macro="">
      <xdr:nvGraphicFramePr>
        <xdr:cNvPr id="10" name="Diagramm 9">
          <a:extLst>
            <a:ext uri="{FF2B5EF4-FFF2-40B4-BE49-F238E27FC236}">
              <a16:creationId xmlns="" xmlns:a16="http://schemas.microsoft.com/office/drawing/2014/main" id="{A5D0EB13-4751-46D1-AF92-9AD6CA849A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95250</xdr:colOff>
      <xdr:row>4</xdr:row>
      <xdr:rowOff>185737</xdr:rowOff>
    </xdr:from>
    <xdr:to>
      <xdr:col>19</xdr:col>
      <xdr:colOff>95250</xdr:colOff>
      <xdr:row>19</xdr:row>
      <xdr:rowOff>71437</xdr:rowOff>
    </xdr:to>
    <xdr:graphicFrame macro="">
      <xdr:nvGraphicFramePr>
        <xdr:cNvPr id="11" name="Diagramm 10">
          <a:extLst>
            <a:ext uri="{FF2B5EF4-FFF2-40B4-BE49-F238E27FC236}">
              <a16:creationId xmlns="" xmlns:a16="http://schemas.microsoft.com/office/drawing/2014/main" id="{923FAE13-41D9-4A46-B3C6-259DDD918A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714375</xdr:colOff>
      <xdr:row>0</xdr:row>
      <xdr:rowOff>223837</xdr:rowOff>
    </xdr:from>
    <xdr:to>
      <xdr:col>12</xdr:col>
      <xdr:colOff>333375</xdr:colOff>
      <xdr:row>13</xdr:row>
      <xdr:rowOff>28575</xdr:rowOff>
    </xdr:to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BBE2EF0B-58BC-4611-8977-D7FB9DF70B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751416</xdr:colOff>
      <xdr:row>8</xdr:row>
      <xdr:rowOff>0</xdr:rowOff>
    </xdr:from>
    <xdr:to>
      <xdr:col>17</xdr:col>
      <xdr:colOff>10582</xdr:colOff>
      <xdr:row>24</xdr:row>
      <xdr:rowOff>158750</xdr:rowOff>
    </xdr:to>
    <xdr:graphicFrame macro="">
      <xdr:nvGraphicFramePr>
        <xdr:cNvPr id="2" name="Diagramm 1">
          <a:extLst>
            <a:ext uri="{FF2B5EF4-FFF2-40B4-BE49-F238E27FC236}">
              <a16:creationId xmlns="" xmlns:a16="http://schemas.microsoft.com/office/drawing/2014/main" id="{4F20534C-9349-4478-A793-8B4D0229C4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"/>
  <sheetViews>
    <sheetView rightToLeft="1" topLeftCell="M1" zoomScaleNormal="100" workbookViewId="0">
      <selection activeCell="U5" sqref="U5"/>
    </sheetView>
  </sheetViews>
  <sheetFormatPr baseColWidth="10" defaultRowHeight="15" x14ac:dyDescent="0.25"/>
  <cols>
    <col min="17" max="17" width="11.42578125" style="2"/>
  </cols>
  <sheetData>
    <row r="1" spans="1:26" x14ac:dyDescent="0.25">
      <c r="A1" s="1"/>
      <c r="T1" s="3"/>
      <c r="U1" s="3"/>
      <c r="V1" s="3"/>
      <c r="W1" s="3"/>
      <c r="X1" s="3"/>
      <c r="Y1" s="3"/>
      <c r="Z1" s="3"/>
    </row>
    <row r="2" spans="1:26" x14ac:dyDescent="0.25">
      <c r="S2" s="4"/>
      <c r="T2" s="11" t="s">
        <v>7</v>
      </c>
      <c r="U2" s="10" t="s">
        <v>41</v>
      </c>
      <c r="V2" s="11" t="s">
        <v>6</v>
      </c>
      <c r="W2" s="11" t="s">
        <v>5</v>
      </c>
      <c r="X2" s="11" t="s">
        <v>4</v>
      </c>
      <c r="Y2" s="11" t="s">
        <v>3</v>
      </c>
      <c r="Z2" s="5" t="s">
        <v>0</v>
      </c>
    </row>
    <row r="3" spans="1:26" x14ac:dyDescent="0.25">
      <c r="S3" s="4"/>
      <c r="T3" s="12">
        <f>(Y3-X3-U3-V3-W3)</f>
        <v>17.5</v>
      </c>
      <c r="U3" s="13">
        <v>9.5</v>
      </c>
      <c r="V3" s="6">
        <v>10</v>
      </c>
      <c r="W3" s="6">
        <v>2</v>
      </c>
      <c r="X3" s="9">
        <v>6</v>
      </c>
      <c r="Y3" s="6">
        <v>45</v>
      </c>
      <c r="Z3" s="5" t="s">
        <v>1</v>
      </c>
    </row>
    <row r="4" spans="1:26" x14ac:dyDescent="0.25">
      <c r="S4" s="4"/>
      <c r="T4" s="9">
        <f>(Y4-X4-U4-V4-W4)</f>
        <v>22.5</v>
      </c>
      <c r="U4" s="13">
        <v>9.5</v>
      </c>
      <c r="V4" s="7">
        <v>10</v>
      </c>
      <c r="W4" s="7">
        <v>2</v>
      </c>
      <c r="X4" s="8">
        <v>6</v>
      </c>
      <c r="Y4" s="7">
        <v>50</v>
      </c>
      <c r="Z4" s="5" t="s">
        <v>2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zoomScale="110" zoomScaleNormal="110" workbookViewId="0">
      <selection activeCell="D12" sqref="D12"/>
    </sheetView>
  </sheetViews>
  <sheetFormatPr baseColWidth="10" defaultRowHeight="15" x14ac:dyDescent="0.25"/>
  <cols>
    <col min="1" max="1" width="20.7109375" customWidth="1"/>
    <col min="2" max="4" width="12.7109375" customWidth="1"/>
  </cols>
  <sheetData>
    <row r="1" spans="1:4" ht="19.5" customHeight="1" x14ac:dyDescent="0.25"/>
    <row r="2" spans="1:4" ht="19.5" customHeight="1" x14ac:dyDescent="0.25">
      <c r="A2" s="14"/>
      <c r="B2" s="16" t="s">
        <v>9</v>
      </c>
      <c r="C2" s="15" t="s">
        <v>39</v>
      </c>
      <c r="D2" s="16" t="s">
        <v>40</v>
      </c>
    </row>
    <row r="3" spans="1:4" ht="18.75" customHeight="1" x14ac:dyDescent="0.25">
      <c r="A3" s="17" t="s">
        <v>8</v>
      </c>
      <c r="B3" s="21" t="s">
        <v>16</v>
      </c>
      <c r="C3" s="21" t="s">
        <v>17</v>
      </c>
      <c r="D3" s="21" t="s">
        <v>16</v>
      </c>
    </row>
    <row r="4" spans="1:4" ht="19.5" customHeight="1" x14ac:dyDescent="0.25">
      <c r="A4" s="17" t="s">
        <v>10</v>
      </c>
      <c r="B4" s="20">
        <v>3800</v>
      </c>
      <c r="C4" s="22">
        <v>4000</v>
      </c>
      <c r="D4" s="20">
        <v>4200</v>
      </c>
    </row>
    <row r="5" spans="1:4" ht="19.5" customHeight="1" x14ac:dyDescent="0.25">
      <c r="A5" s="17" t="s">
        <v>11</v>
      </c>
      <c r="B5" s="18">
        <f>IF(B3="JA",200000*1.05,200000)</f>
        <v>210000</v>
      </c>
      <c r="C5" s="18">
        <f>IF(C3="JA",200000*1.05,200000)</f>
        <v>200000</v>
      </c>
      <c r="D5" s="18">
        <f>IF(D3="JA",200000*1.05,200000)</f>
        <v>210000</v>
      </c>
    </row>
    <row r="6" spans="1:4" ht="19.5" customHeight="1" x14ac:dyDescent="0.25">
      <c r="A6" s="17" t="s">
        <v>12</v>
      </c>
      <c r="B6" s="19" t="s">
        <v>16</v>
      </c>
      <c r="C6" s="21" t="s">
        <v>17</v>
      </c>
      <c r="D6" s="19" t="s">
        <v>16</v>
      </c>
    </row>
    <row r="7" spans="1:4" ht="19.5" customHeight="1" x14ac:dyDescent="0.25">
      <c r="A7" s="17" t="s">
        <v>11</v>
      </c>
      <c r="B7" s="18">
        <f>IF(B6="JA",300000,B5)</f>
        <v>300000</v>
      </c>
      <c r="C7" s="23">
        <f>IF(C6="JA",300000,C5)</f>
        <v>200000</v>
      </c>
      <c r="D7" s="18">
        <f>IF(D6="JA",300000,D5)</f>
        <v>300000</v>
      </c>
    </row>
    <row r="8" spans="1:4" ht="19.5" customHeight="1" x14ac:dyDescent="0.25">
      <c r="A8" s="17" t="s">
        <v>13</v>
      </c>
      <c r="B8" s="18">
        <f>IF(B3="ja",10000+B4,10000)</f>
        <v>13800</v>
      </c>
      <c r="C8" s="23">
        <f>IF(C3="JA",10000+C4,10000)</f>
        <v>10000</v>
      </c>
      <c r="D8" s="24">
        <f>IF(D3="JA",10000+D4,10000)</f>
        <v>14200</v>
      </c>
    </row>
    <row r="9" spans="1:4" ht="19.5" customHeight="1" x14ac:dyDescent="0.25">
      <c r="A9" s="17" t="s">
        <v>14</v>
      </c>
      <c r="B9" s="18">
        <f>B8*12</f>
        <v>165600</v>
      </c>
      <c r="C9" s="23">
        <f>C8*12</f>
        <v>120000</v>
      </c>
      <c r="D9" s="18">
        <f>D8*12</f>
        <v>170400</v>
      </c>
    </row>
    <row r="10" spans="1:4" x14ac:dyDescent="0.25">
      <c r="A10" s="17" t="s">
        <v>15</v>
      </c>
      <c r="B10" s="18">
        <f>B7-B9</f>
        <v>134400</v>
      </c>
      <c r="C10" s="23">
        <f>C7-C9</f>
        <v>80000</v>
      </c>
      <c r="D10" s="18">
        <f>D7-D9</f>
        <v>129600</v>
      </c>
    </row>
  </sheetData>
  <pageMargins left="0.7" right="0.7" top="0.78740157499999996" bottom="0.78740157499999996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B1" zoomScale="90" zoomScaleNormal="90" workbookViewId="0">
      <selection activeCell="R10" sqref="R10"/>
    </sheetView>
  </sheetViews>
  <sheetFormatPr baseColWidth="10" defaultRowHeight="15" x14ac:dyDescent="0.25"/>
  <cols>
    <col min="6" max="6" width="16.7109375" customWidth="1"/>
    <col min="7" max="8" width="11" customWidth="1"/>
    <col min="9" max="9" width="11.140625" customWidth="1"/>
    <col min="10" max="10" width="10.42578125" customWidth="1"/>
    <col min="12" max="12" width="13.85546875" customWidth="1"/>
    <col min="15" max="15" width="13" customWidth="1"/>
    <col min="16" max="16" width="14.7109375" customWidth="1"/>
    <col min="17" max="17" width="15.28515625" style="35" customWidth="1"/>
  </cols>
  <sheetData>
    <row r="1" spans="1:17" x14ac:dyDescent="0.25"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O1" s="26"/>
      <c r="P1" s="26"/>
    </row>
    <row r="2" spans="1:17" s="33" customFormat="1" ht="20.25" customHeight="1" x14ac:dyDescent="0.25">
      <c r="B2" s="34" t="s">
        <v>18</v>
      </c>
      <c r="C2" s="34" t="s">
        <v>19</v>
      </c>
      <c r="D2" s="34" t="s">
        <v>20</v>
      </c>
      <c r="E2" s="34" t="s">
        <v>21</v>
      </c>
      <c r="F2" s="34" t="s">
        <v>22</v>
      </c>
      <c r="G2" s="34" t="s">
        <v>23</v>
      </c>
      <c r="H2" s="34" t="s">
        <v>24</v>
      </c>
      <c r="I2" s="34" t="s">
        <v>25</v>
      </c>
      <c r="J2" s="34" t="s">
        <v>26</v>
      </c>
      <c r="K2" s="34" t="s">
        <v>27</v>
      </c>
      <c r="L2" s="34" t="s">
        <v>28</v>
      </c>
      <c r="M2" s="34" t="s">
        <v>29</v>
      </c>
      <c r="N2" s="34" t="s">
        <v>38</v>
      </c>
      <c r="O2" s="34" t="s">
        <v>30</v>
      </c>
      <c r="P2" s="34" t="s">
        <v>31</v>
      </c>
      <c r="Q2" s="36" t="s">
        <v>32</v>
      </c>
    </row>
    <row r="3" spans="1:17" ht="20.25" customHeight="1" x14ac:dyDescent="0.25">
      <c r="A3" s="4"/>
      <c r="B3" s="32" t="s">
        <v>33</v>
      </c>
      <c r="C3" s="27">
        <v>2</v>
      </c>
      <c r="D3" s="27">
        <v>1</v>
      </c>
      <c r="E3" s="27">
        <v>2</v>
      </c>
      <c r="F3" s="31"/>
      <c r="G3" s="27">
        <v>2</v>
      </c>
      <c r="H3" s="27">
        <v>4</v>
      </c>
      <c r="I3" s="27">
        <v>1</v>
      </c>
      <c r="J3" s="27">
        <v>5</v>
      </c>
      <c r="K3" s="32">
        <v>3</v>
      </c>
      <c r="L3" s="27">
        <v>1</v>
      </c>
      <c r="M3" s="31"/>
      <c r="N3" s="31"/>
      <c r="O3" s="31"/>
      <c r="P3" s="30"/>
      <c r="Q3" s="37">
        <f>AVERAGE(C3,D3,E3,G3,H3,I3,J3,K3,L3)</f>
        <v>2.3333333333333335</v>
      </c>
    </row>
    <row r="4" spans="1:17" ht="19.5" customHeight="1" x14ac:dyDescent="0.25">
      <c r="A4" s="4"/>
      <c r="B4" s="11" t="s">
        <v>34</v>
      </c>
      <c r="C4" s="11">
        <v>3</v>
      </c>
      <c r="D4" s="11">
        <v>2</v>
      </c>
      <c r="E4" s="11">
        <v>3</v>
      </c>
      <c r="F4" s="11">
        <v>4</v>
      </c>
      <c r="G4" s="29"/>
      <c r="H4" s="29"/>
      <c r="I4" s="11">
        <v>1</v>
      </c>
      <c r="J4" s="11">
        <v>5</v>
      </c>
      <c r="K4" s="5">
        <v>4</v>
      </c>
      <c r="L4" s="27">
        <v>1</v>
      </c>
      <c r="M4" s="29"/>
      <c r="N4" s="31"/>
      <c r="O4" s="11">
        <v>3</v>
      </c>
      <c r="P4" s="25">
        <v>2</v>
      </c>
      <c r="Q4" s="38">
        <f>AVERAGE(C4,D4,E4,F4,I4,J4,L4,K4,O4,P4)</f>
        <v>2.8</v>
      </c>
    </row>
    <row r="5" spans="1:17" ht="20.25" customHeight="1" x14ac:dyDescent="0.25">
      <c r="A5" s="4"/>
      <c r="B5" s="5" t="s">
        <v>35</v>
      </c>
      <c r="C5" s="11">
        <v>4</v>
      </c>
      <c r="D5" s="11">
        <v>1</v>
      </c>
      <c r="E5" s="11">
        <v>4</v>
      </c>
      <c r="F5" s="11">
        <v>3</v>
      </c>
      <c r="G5" s="29"/>
      <c r="H5" s="11">
        <v>3</v>
      </c>
      <c r="I5" s="11">
        <v>1</v>
      </c>
      <c r="J5" s="29"/>
      <c r="K5" s="5">
        <v>5</v>
      </c>
      <c r="L5" s="11">
        <v>1</v>
      </c>
      <c r="M5" s="31"/>
      <c r="N5" s="11">
        <v>4</v>
      </c>
      <c r="O5" s="29"/>
      <c r="P5" s="28"/>
      <c r="Q5" s="38">
        <f>AVERAGE(C5,D5,E5,F5,H5,I5,K5,L5,N5)</f>
        <v>2.8888888888888888</v>
      </c>
    </row>
    <row r="6" spans="1:17" ht="20.25" customHeight="1" x14ac:dyDescent="0.25">
      <c r="A6" s="4"/>
      <c r="B6" s="11" t="s">
        <v>36</v>
      </c>
      <c r="C6" s="11">
        <v>3</v>
      </c>
      <c r="D6" s="11">
        <v>1</v>
      </c>
      <c r="E6" s="27">
        <v>2</v>
      </c>
      <c r="F6" s="11">
        <v>3</v>
      </c>
      <c r="G6" s="11">
        <v>2</v>
      </c>
      <c r="H6" s="29"/>
      <c r="I6" s="29"/>
      <c r="J6" s="11">
        <v>5</v>
      </c>
      <c r="K6" s="5">
        <v>4</v>
      </c>
      <c r="L6" s="11">
        <v>1</v>
      </c>
      <c r="M6" s="29"/>
      <c r="N6" s="29"/>
      <c r="O6" s="11">
        <v>3</v>
      </c>
      <c r="P6" s="25">
        <v>3</v>
      </c>
      <c r="Q6" s="38">
        <f>AVERAGE(C6,D6,E6,F6,G6,J6,K6,L6,O6,P6)</f>
        <v>2.7</v>
      </c>
    </row>
    <row r="7" spans="1:17" ht="20.25" customHeight="1" x14ac:dyDescent="0.25">
      <c r="A7" s="4"/>
      <c r="B7" s="5" t="s">
        <v>37</v>
      </c>
      <c r="C7" s="11">
        <v>2</v>
      </c>
      <c r="D7" s="11">
        <v>1</v>
      </c>
      <c r="E7" s="27">
        <v>2</v>
      </c>
      <c r="F7" s="11">
        <v>3</v>
      </c>
      <c r="G7" s="11">
        <v>2</v>
      </c>
      <c r="H7" s="29"/>
      <c r="I7" s="11">
        <v>1</v>
      </c>
      <c r="J7" s="29"/>
      <c r="K7" s="5">
        <v>3</v>
      </c>
      <c r="L7" s="11">
        <v>1</v>
      </c>
      <c r="M7" s="27">
        <v>3</v>
      </c>
      <c r="N7" s="11">
        <v>3</v>
      </c>
      <c r="O7" s="29"/>
      <c r="P7" s="30"/>
      <c r="Q7" s="37">
        <f>AVERAGE(C7,D7,E7,F7,G7,I7,K7,L7,M7,N7)</f>
        <v>2.1</v>
      </c>
    </row>
    <row r="8" spans="1:17" x14ac:dyDescent="0.25">
      <c r="B8" s="26"/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37" sqref="K37"/>
    </sheetView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Tabelle1</vt:lpstr>
      <vt:lpstr>Tabelle2</vt:lpstr>
      <vt:lpstr>Tabelle3</vt:lpstr>
      <vt:lpstr>Tabelle4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Ali</dc:creator>
  <cp:lastModifiedBy>Schueler</cp:lastModifiedBy>
  <dcterms:created xsi:type="dcterms:W3CDTF">2020-09-02T06:47:57Z</dcterms:created>
  <dcterms:modified xsi:type="dcterms:W3CDTF">2020-09-23T06:25:50Z</dcterms:modified>
</cp:coreProperties>
</file>